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310" yWindow="-15" windowWidth="10980" windowHeight="8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Sheet1!$C$1:$F$1</definedName>
  </definedNames>
  <calcPr calcId="125725"/>
</workbook>
</file>

<file path=xl/calcChain.xml><?xml version="1.0" encoding="utf-8"?>
<calcChain xmlns="http://schemas.openxmlformats.org/spreadsheetml/2006/main">
  <c r="D51" i="1"/>
  <c r="D48"/>
  <c r="C52"/>
  <c r="C51"/>
  <c r="C49"/>
  <c r="C48"/>
  <c r="C43"/>
  <c r="C40"/>
  <c r="C45"/>
  <c r="D45"/>
  <c r="B42"/>
  <c r="C42"/>
  <c r="D54"/>
  <c r="C54"/>
  <c r="B54"/>
  <c r="B43"/>
  <c r="D42"/>
  <c r="C39"/>
  <c r="B39"/>
  <c r="D39"/>
  <c r="B51"/>
  <c r="D27" l="1"/>
  <c r="D28"/>
  <c r="F28" s="1"/>
  <c r="D29"/>
  <c r="F29" s="1"/>
  <c r="B48"/>
  <c r="B45"/>
  <c r="B36"/>
  <c r="B34"/>
  <c r="D31"/>
  <c r="F31" s="1"/>
  <c r="D30"/>
  <c r="F30" s="1"/>
  <c r="F27"/>
  <c r="D25"/>
  <c r="F25" s="1"/>
  <c r="D24"/>
  <c r="F24" s="1"/>
  <c r="D23"/>
  <c r="F23" s="1"/>
  <c r="D22"/>
  <c r="F22" s="1"/>
  <c r="D21"/>
  <c r="D20"/>
  <c r="F20" s="1"/>
  <c r="D19"/>
  <c r="F19" s="1"/>
  <c r="D18"/>
  <c r="D16"/>
  <c r="F16" s="1"/>
  <c r="D15"/>
  <c r="F15" s="1"/>
  <c r="D14"/>
  <c r="F14" s="1"/>
  <c r="D13"/>
  <c r="F13" s="1"/>
  <c r="D12"/>
  <c r="F12" s="1"/>
  <c r="D11"/>
  <c r="F11" s="1"/>
  <c r="D10"/>
  <c r="F10" s="1"/>
  <c r="D9"/>
  <c r="F9" s="1"/>
  <c r="D8"/>
  <c r="D7"/>
  <c r="F7" s="1"/>
  <c r="D6"/>
  <c r="F6" s="1"/>
  <c r="D5"/>
  <c r="F5" s="1"/>
  <c r="D3"/>
  <c r="D26" l="1"/>
  <c r="F26" s="1"/>
  <c r="B52"/>
  <c r="D2"/>
  <c r="F2" s="1"/>
  <c r="D17"/>
  <c r="F17" s="1"/>
  <c r="B40"/>
  <c r="B49"/>
  <c r="C36"/>
  <c r="B37"/>
  <c r="D4"/>
  <c r="F4" s="1"/>
  <c r="C34"/>
  <c r="B46"/>
  <c r="C37" l="1"/>
  <c r="D34"/>
  <c r="D36"/>
</calcChain>
</file>

<file path=xl/comments1.xml><?xml version="1.0" encoding="utf-8"?>
<comments xmlns="http://schemas.openxmlformats.org/spreadsheetml/2006/main">
  <authors>
    <author xml:space="preserve"> </author>
  </authors>
  <commentList>
    <comment ref="B1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</commentList>
</comments>
</file>

<file path=xl/sharedStrings.xml><?xml version="1.0" encoding="utf-8"?>
<sst xmlns="http://schemas.openxmlformats.org/spreadsheetml/2006/main" count="54" uniqueCount="46">
  <si>
    <t>Country</t>
  </si>
  <si>
    <t>Daily FTEs</t>
  </si>
  <si>
    <t>Total Employment</t>
  </si>
  <si>
    <t>Penetration 2009</t>
  </si>
  <si>
    <t>Penetration 2008</t>
  </si>
  <si>
    <t>Argentina</t>
  </si>
  <si>
    <t>Australia</t>
  </si>
  <si>
    <t>Austria</t>
  </si>
  <si>
    <t>Belgium</t>
  </si>
  <si>
    <t>Brazil</t>
  </si>
  <si>
    <t>Chile</t>
  </si>
  <si>
    <t>Colombia</t>
  </si>
  <si>
    <t>Czech Republic</t>
  </si>
  <si>
    <t>Denmark</t>
  </si>
  <si>
    <t>Finland</t>
  </si>
  <si>
    <t>France</t>
  </si>
  <si>
    <t>Germany</t>
  </si>
  <si>
    <t>Greece</t>
  </si>
  <si>
    <t>Hungary</t>
  </si>
  <si>
    <t>Italy</t>
  </si>
  <si>
    <t>Japan</t>
  </si>
  <si>
    <t>Macedonia</t>
  </si>
  <si>
    <t>Netherlands</t>
  </si>
  <si>
    <t>Norway</t>
  </si>
  <si>
    <t>Peru</t>
  </si>
  <si>
    <t>Poland</t>
  </si>
  <si>
    <t>Romania</t>
  </si>
  <si>
    <t>Slovakia</t>
  </si>
  <si>
    <t>Slovenia</t>
  </si>
  <si>
    <t>South Africa</t>
  </si>
  <si>
    <t>South Korea</t>
  </si>
  <si>
    <t>Sweden</t>
  </si>
  <si>
    <t>Switzerland</t>
  </si>
  <si>
    <t>UK</t>
  </si>
  <si>
    <t>USA</t>
  </si>
  <si>
    <t>Total</t>
  </si>
  <si>
    <t>Top 3</t>
  </si>
  <si>
    <t>percentage</t>
  </si>
  <si>
    <t>Europe</t>
  </si>
  <si>
    <t>South America</t>
  </si>
  <si>
    <t>North America</t>
  </si>
  <si>
    <t>Asia</t>
  </si>
  <si>
    <t>Africa</t>
  </si>
  <si>
    <t>na</t>
  </si>
  <si>
    <t>Difference compared with previous year</t>
  </si>
  <si>
    <t>Outside Europe</t>
  </si>
</sst>
</file>

<file path=xl/styles.xml><?xml version="1.0" encoding="utf-8"?>
<styleSheet xmlns="http://schemas.openxmlformats.org/spreadsheetml/2006/main">
  <numFmts count="2">
    <numFmt numFmtId="164" formatCode="0.000%"/>
    <numFmt numFmtId="165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3" xfId="0" applyNumberFormat="1" applyBorder="1" applyAlignment="1">
      <alignment wrapText="1"/>
    </xf>
    <xf numFmtId="164" fontId="0" fillId="0" borderId="0" xfId="0" applyNumberFormat="1"/>
    <xf numFmtId="0" fontId="0" fillId="2" borderId="4" xfId="0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F49" sqref="F49"/>
    </sheetView>
  </sheetViews>
  <sheetFormatPr defaultRowHeight="15"/>
  <cols>
    <col min="1" max="1" width="14.42578125" style="10" bestFit="1" customWidth="1"/>
    <col min="2" max="2" width="10.140625" style="7" bestFit="1" customWidth="1"/>
    <col min="3" max="3" width="17.42578125" style="7" bestFit="1" customWidth="1"/>
    <col min="4" max="4" width="18.42578125" style="18" bestFit="1" customWidth="1"/>
    <col min="5" max="5" width="18.42578125" style="11" bestFit="1" customWidth="1"/>
    <col min="6" max="6" width="39.7109375" bestFit="1" customWidth="1"/>
  </cols>
  <sheetData>
    <row r="1" spans="1:6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1" t="s">
        <v>44</v>
      </c>
    </row>
    <row r="2" spans="1:6">
      <c r="A2" s="4" t="s">
        <v>5</v>
      </c>
      <c r="B2" s="22">
        <v>76454</v>
      </c>
      <c r="C2" s="19">
        <v>17384190</v>
      </c>
      <c r="D2" s="5">
        <f>B2/C2</f>
        <v>4.3979040726085019E-3</v>
      </c>
      <c r="E2" s="6">
        <v>6.0000000000000001E-3</v>
      </c>
      <c r="F2" s="20">
        <f>D2-E2</f>
        <v>-1.6020959273914982E-3</v>
      </c>
    </row>
    <row r="3" spans="1:6">
      <c r="A3" s="4" t="s">
        <v>6</v>
      </c>
      <c r="B3" s="22">
        <v>100000</v>
      </c>
      <c r="C3" s="19">
        <v>10592700</v>
      </c>
      <c r="D3" s="5">
        <f>B3/C3</f>
        <v>9.4404637155777096E-3</v>
      </c>
      <c r="E3" s="6"/>
      <c r="F3" s="20" t="s">
        <v>43</v>
      </c>
    </row>
    <row r="4" spans="1:6">
      <c r="A4" s="4" t="s">
        <v>7</v>
      </c>
      <c r="B4" s="22">
        <v>57230</v>
      </c>
      <c r="C4" s="19">
        <v>4065266</v>
      </c>
      <c r="D4" s="5">
        <f>B4/C4</f>
        <v>1.4077799583102311E-2</v>
      </c>
      <c r="E4" s="6">
        <v>1.7000000000000001E-2</v>
      </c>
      <c r="F4" s="20">
        <f t="shared" ref="F4:F31" si="0">D4-E4</f>
        <v>-2.9222004168976898E-3</v>
      </c>
    </row>
    <row r="5" spans="1:6">
      <c r="A5" s="4" t="s">
        <v>8</v>
      </c>
      <c r="B5" s="22">
        <v>71759</v>
      </c>
      <c r="C5" s="19">
        <v>4326857</v>
      </c>
      <c r="D5" s="5">
        <f>B5/C5</f>
        <v>1.658455548681179E-2</v>
      </c>
      <c r="E5" s="6">
        <v>2.1000000000000001E-2</v>
      </c>
      <c r="F5" s="20">
        <f t="shared" si="0"/>
        <v>-4.4154445131882117E-3</v>
      </c>
    </row>
    <row r="6" spans="1:6">
      <c r="A6" s="4" t="s">
        <v>9</v>
      </c>
      <c r="B6" s="22">
        <v>902000</v>
      </c>
      <c r="C6" s="19">
        <v>92053480</v>
      </c>
      <c r="D6" s="5">
        <f>B6/C6</f>
        <v>9.7986518271769851E-3</v>
      </c>
      <c r="E6" s="6">
        <v>0.01</v>
      </c>
      <c r="F6" s="20">
        <f t="shared" si="0"/>
        <v>-2.0134817282301508E-4</v>
      </c>
    </row>
    <row r="7" spans="1:6">
      <c r="A7" s="4" t="s">
        <v>10</v>
      </c>
      <c r="B7" s="22">
        <v>29112</v>
      </c>
      <c r="C7" s="19">
        <v>6570796</v>
      </c>
      <c r="D7" s="5">
        <f t="shared" ref="D7:D31" si="1">B7/C7</f>
        <v>4.4305134415982481E-3</v>
      </c>
      <c r="E7" s="6">
        <v>5.0000000000000001E-3</v>
      </c>
      <c r="F7" s="20">
        <f t="shared" si="0"/>
        <v>-5.6948655840175205E-4</v>
      </c>
    </row>
    <row r="8" spans="1:6">
      <c r="A8" s="4" t="s">
        <v>11</v>
      </c>
      <c r="B8" s="22">
        <v>550000</v>
      </c>
      <c r="C8" s="19">
        <v>19969570</v>
      </c>
      <c r="D8" s="5">
        <f t="shared" si="1"/>
        <v>2.7541905008470386E-2</v>
      </c>
      <c r="E8" s="6"/>
      <c r="F8" s="20" t="s">
        <v>43</v>
      </c>
    </row>
    <row r="9" spans="1:6">
      <c r="A9" s="4" t="s">
        <v>12</v>
      </c>
      <c r="B9" s="22">
        <v>35625</v>
      </c>
      <c r="C9" s="19">
        <v>5001627</v>
      </c>
      <c r="D9" s="5">
        <f t="shared" si="1"/>
        <v>7.1226822791863528E-3</v>
      </c>
      <c r="E9" s="6">
        <v>7.0000000000000001E-3</v>
      </c>
      <c r="F9" s="20">
        <f t="shared" si="0"/>
        <v>1.2268227918635268E-4</v>
      </c>
    </row>
    <row r="10" spans="1:6">
      <c r="A10" s="4" t="s">
        <v>13</v>
      </c>
      <c r="B10" s="22">
        <v>17561</v>
      </c>
      <c r="C10" s="19">
        <v>2822571</v>
      </c>
      <c r="D10" s="5">
        <f t="shared" si="1"/>
        <v>6.2216326887791305E-3</v>
      </c>
      <c r="E10" s="6">
        <v>8.0000000000000002E-3</v>
      </c>
      <c r="F10" s="20">
        <f t="shared" si="0"/>
        <v>-1.7783673112208697E-3</v>
      </c>
    </row>
    <row r="11" spans="1:6">
      <c r="A11" s="4" t="s">
        <v>14</v>
      </c>
      <c r="B11" s="22">
        <v>20000</v>
      </c>
      <c r="C11" s="19">
        <v>2541768</v>
      </c>
      <c r="D11" s="5">
        <f t="shared" si="1"/>
        <v>7.8685387494059258E-3</v>
      </c>
      <c r="E11" s="6">
        <v>1.2999999999999999E-2</v>
      </c>
      <c r="F11" s="20">
        <f t="shared" si="0"/>
        <v>-5.1314612505940736E-3</v>
      </c>
    </row>
    <row r="12" spans="1:6">
      <c r="A12" s="4" t="s">
        <v>15</v>
      </c>
      <c r="B12" s="22">
        <v>447348</v>
      </c>
      <c r="C12" s="19">
        <v>25804160</v>
      </c>
      <c r="D12" s="5">
        <f t="shared" si="1"/>
        <v>1.7336274461172151E-2</v>
      </c>
      <c r="E12" s="6">
        <v>2.3E-2</v>
      </c>
      <c r="F12" s="20">
        <f t="shared" si="0"/>
        <v>-5.6637255388278483E-3</v>
      </c>
    </row>
    <row r="13" spans="1:6">
      <c r="A13" s="4" t="s">
        <v>16</v>
      </c>
      <c r="B13" s="22">
        <v>625000</v>
      </c>
      <c r="C13" s="19">
        <v>38755250</v>
      </c>
      <c r="D13" s="5">
        <f t="shared" si="1"/>
        <v>1.6126847330361693E-2</v>
      </c>
      <c r="E13" s="6">
        <v>0.02</v>
      </c>
      <c r="F13" s="20">
        <f t="shared" si="0"/>
        <v>-3.8731526696383078E-3</v>
      </c>
    </row>
    <row r="14" spans="1:6">
      <c r="A14" s="4" t="s">
        <v>17</v>
      </c>
      <c r="B14" s="22">
        <v>5087</v>
      </c>
      <c r="C14" s="19">
        <v>4803531</v>
      </c>
      <c r="D14" s="5">
        <f t="shared" si="1"/>
        <v>1.0590126305003549E-3</v>
      </c>
      <c r="E14" s="6">
        <v>2E-3</v>
      </c>
      <c r="F14" s="20">
        <f t="shared" si="0"/>
        <v>-9.4098736949964519E-4</v>
      </c>
    </row>
    <row r="15" spans="1:6">
      <c r="A15" s="4" t="s">
        <v>18</v>
      </c>
      <c r="B15" s="22">
        <v>22153</v>
      </c>
      <c r="C15" s="19">
        <v>3982999</v>
      </c>
      <c r="D15" s="5">
        <f t="shared" si="1"/>
        <v>5.5618894205095208E-3</v>
      </c>
      <c r="E15" s="6">
        <v>1.4E-2</v>
      </c>
      <c r="F15" s="20">
        <f t="shared" si="0"/>
        <v>-8.4381105794904786E-3</v>
      </c>
    </row>
    <row r="16" spans="1:6">
      <c r="A16" s="4" t="s">
        <v>19</v>
      </c>
      <c r="B16" s="22">
        <v>162000</v>
      </c>
      <c r="C16" s="19">
        <v>23756710</v>
      </c>
      <c r="D16" s="5">
        <f t="shared" si="1"/>
        <v>6.8191260490194135E-3</v>
      </c>
      <c r="E16" s="6">
        <v>8.9999999999999993E-3</v>
      </c>
      <c r="F16" s="20">
        <f t="shared" si="0"/>
        <v>-2.1808739509805858E-3</v>
      </c>
    </row>
    <row r="17" spans="1:6">
      <c r="A17" s="4" t="s">
        <v>20</v>
      </c>
      <c r="B17" s="22">
        <v>1098191</v>
      </c>
      <c r="C17" s="19">
        <v>63672610</v>
      </c>
      <c r="D17" s="5">
        <f t="shared" si="1"/>
        <v>1.7247463234191279E-2</v>
      </c>
      <c r="E17" s="6">
        <v>2.1999999999999999E-2</v>
      </c>
      <c r="F17" s="20">
        <f t="shared" si="0"/>
        <v>-4.7525367658087202E-3</v>
      </c>
    </row>
    <row r="18" spans="1:6">
      <c r="A18" s="4" t="s">
        <v>21</v>
      </c>
      <c r="B18" s="22">
        <v>45230</v>
      </c>
      <c r="C18" s="19">
        <v>5927130</v>
      </c>
      <c r="D18" s="5">
        <f t="shared" si="1"/>
        <v>7.6310119737545831E-3</v>
      </c>
      <c r="E18" s="6"/>
      <c r="F18" s="20" t="s">
        <v>43</v>
      </c>
    </row>
    <row r="19" spans="1:6">
      <c r="A19" s="4" t="s">
        <v>22</v>
      </c>
      <c r="B19" s="22">
        <v>212651</v>
      </c>
      <c r="C19" s="19">
        <v>8417826</v>
      </c>
      <c r="D19" s="5">
        <f t="shared" si="1"/>
        <v>2.5261985695594086E-2</v>
      </c>
      <c r="E19" s="6">
        <v>2.9000000000000001E-2</v>
      </c>
      <c r="F19" s="20">
        <f t="shared" si="0"/>
        <v>-3.738014304405915E-3</v>
      </c>
    </row>
    <row r="20" spans="1:6">
      <c r="A20" s="4" t="s">
        <v>23</v>
      </c>
      <c r="B20" s="22">
        <v>20186</v>
      </c>
      <c r="C20" s="19">
        <v>2535060</v>
      </c>
      <c r="D20" s="5">
        <f t="shared" si="1"/>
        <v>7.9627306651519104E-3</v>
      </c>
      <c r="E20" s="6">
        <v>0.01</v>
      </c>
      <c r="F20" s="20">
        <f t="shared" si="0"/>
        <v>-2.0372693348480898E-3</v>
      </c>
    </row>
    <row r="21" spans="1:6">
      <c r="A21" s="4" t="s">
        <v>24</v>
      </c>
      <c r="B21" s="22">
        <v>42500</v>
      </c>
      <c r="C21" s="19">
        <v>13934320</v>
      </c>
      <c r="D21" s="5">
        <f t="shared" si="1"/>
        <v>3.050023251941968E-3</v>
      </c>
      <c r="E21" s="6"/>
      <c r="F21" s="20" t="s">
        <v>43</v>
      </c>
    </row>
    <row r="22" spans="1:6">
      <c r="A22" s="4" t="s">
        <v>25</v>
      </c>
      <c r="B22" s="22">
        <v>71914</v>
      </c>
      <c r="C22" s="19">
        <v>16153940</v>
      </c>
      <c r="D22" s="5">
        <f t="shared" si="1"/>
        <v>4.451793184820545E-3</v>
      </c>
      <c r="E22" s="6">
        <v>6.0000000000000001E-3</v>
      </c>
      <c r="F22" s="20">
        <f t="shared" si="0"/>
        <v>-1.5482068151794551E-3</v>
      </c>
    </row>
    <row r="23" spans="1:6">
      <c r="A23" s="8" t="s">
        <v>26</v>
      </c>
      <c r="B23" s="22">
        <v>22153</v>
      </c>
      <c r="C23" s="19">
        <v>8997025</v>
      </c>
      <c r="D23" s="5">
        <f t="shared" si="1"/>
        <v>2.4622583576237702E-3</v>
      </c>
      <c r="E23" s="6">
        <v>3.0000000000000001E-3</v>
      </c>
      <c r="F23" s="20">
        <f t="shared" si="0"/>
        <v>-5.377416423762299E-4</v>
      </c>
    </row>
    <row r="24" spans="1:6">
      <c r="A24" s="8" t="s">
        <v>27</v>
      </c>
      <c r="B24" s="22">
        <v>14492</v>
      </c>
      <c r="C24" s="19">
        <v>2472509</v>
      </c>
      <c r="D24" s="5">
        <f t="shared" si="1"/>
        <v>5.8612526789589038E-3</v>
      </c>
      <c r="E24" s="6">
        <v>6.0000000000000001E-3</v>
      </c>
      <c r="F24" s="20">
        <f t="shared" si="0"/>
        <v>-1.3874732104109631E-4</v>
      </c>
    </row>
    <row r="25" spans="1:6">
      <c r="A25" s="8" t="s">
        <v>28</v>
      </c>
      <c r="B25" s="22">
        <v>2828</v>
      </c>
      <c r="C25" s="19">
        <v>978978</v>
      </c>
      <c r="D25" s="5">
        <f t="shared" si="1"/>
        <v>2.888726815107183E-3</v>
      </c>
      <c r="E25" s="6">
        <v>3.0000000000000001E-3</v>
      </c>
      <c r="F25" s="20">
        <f t="shared" si="0"/>
        <v>-1.1127318489281704E-4</v>
      </c>
    </row>
    <row r="26" spans="1:6">
      <c r="A26" s="4" t="s">
        <v>29</v>
      </c>
      <c r="B26" s="22">
        <v>924499</v>
      </c>
      <c r="C26" s="19">
        <v>14259810</v>
      </c>
      <c r="D26" s="5">
        <f t="shared" si="1"/>
        <v>6.483249075548693E-2</v>
      </c>
      <c r="E26" s="6">
        <v>3.5000000000000003E-2</v>
      </c>
      <c r="F26" s="20">
        <f t="shared" si="0"/>
        <v>2.9832490755486926E-2</v>
      </c>
    </row>
    <row r="27" spans="1:6">
      <c r="A27" s="4" t="s">
        <v>30</v>
      </c>
      <c r="B27" s="22">
        <v>83775</v>
      </c>
      <c r="C27" s="19">
        <v>23602710</v>
      </c>
      <c r="D27" s="5">
        <f>B27/C27</f>
        <v>3.5493805584189274E-3</v>
      </c>
      <c r="E27" s="6">
        <v>3.0000000000000001E-3</v>
      </c>
      <c r="F27" s="20">
        <f t="shared" si="0"/>
        <v>5.4938055841892734E-4</v>
      </c>
    </row>
    <row r="28" spans="1:6">
      <c r="A28" s="4" t="s">
        <v>31</v>
      </c>
      <c r="B28" s="22">
        <v>46000</v>
      </c>
      <c r="C28" s="19">
        <v>4702496</v>
      </c>
      <c r="D28" s="5">
        <f>B28/C28</f>
        <v>9.7820391553762095E-3</v>
      </c>
      <c r="E28" s="6">
        <v>1.2999999999999999E-2</v>
      </c>
      <c r="F28" s="20">
        <f t="shared" si="0"/>
        <v>-3.2179608446237899E-3</v>
      </c>
    </row>
    <row r="29" spans="1:6">
      <c r="A29" s="4" t="s">
        <v>32</v>
      </c>
      <c r="B29" s="22">
        <v>56950</v>
      </c>
      <c r="C29" s="19">
        <v>4119515</v>
      </c>
      <c r="D29" s="5">
        <f>B29/C29</f>
        <v>1.3824442925926959E-2</v>
      </c>
      <c r="E29" s="6">
        <v>1.7000000000000001E-2</v>
      </c>
      <c r="F29" s="20">
        <f t="shared" si="0"/>
        <v>-3.1755570740730418E-3</v>
      </c>
    </row>
    <row r="30" spans="1:6">
      <c r="A30" s="4" t="s">
        <v>33</v>
      </c>
      <c r="B30" s="22">
        <v>1068197</v>
      </c>
      <c r="C30" s="19">
        <v>29995770</v>
      </c>
      <c r="D30" s="5">
        <f t="shared" si="1"/>
        <v>3.5611587900560647E-2</v>
      </c>
      <c r="E30" s="6">
        <v>4.1000000000000002E-2</v>
      </c>
      <c r="F30" s="20">
        <f t="shared" si="0"/>
        <v>-5.3884120994393547E-3</v>
      </c>
    </row>
    <row r="31" spans="1:6">
      <c r="A31" s="4" t="s">
        <v>34</v>
      </c>
      <c r="B31" s="22">
        <v>2010000</v>
      </c>
      <c r="C31" s="19">
        <v>153779900</v>
      </c>
      <c r="D31" s="5">
        <f t="shared" si="1"/>
        <v>1.3070628866321281E-2</v>
      </c>
      <c r="E31" s="6">
        <v>1.7000000000000001E-2</v>
      </c>
      <c r="F31" s="20">
        <f t="shared" si="0"/>
        <v>-3.9293711336787201E-3</v>
      </c>
    </row>
    <row r="34" spans="1:4">
      <c r="A34" s="12" t="s">
        <v>35</v>
      </c>
      <c r="B34" s="9">
        <f>SUM(B4:B31)</f>
        <v>8664441</v>
      </c>
      <c r="C34" s="9">
        <f>SUM(C4:C31)</f>
        <v>588004184</v>
      </c>
      <c r="D34" s="13">
        <f>B34/C34</f>
        <v>1.4735339026091011E-2</v>
      </c>
    </row>
    <row r="35" spans="1:4">
      <c r="B35" s="14"/>
      <c r="C35" s="14"/>
      <c r="D35" s="13"/>
    </row>
    <row r="36" spans="1:4">
      <c r="A36" s="15" t="s">
        <v>36</v>
      </c>
      <c r="B36" s="9">
        <f>B17+B30+B31</f>
        <v>4176388</v>
      </c>
      <c r="C36" s="9">
        <f>C17+C30+C31</f>
        <v>247448280</v>
      </c>
      <c r="D36" s="13">
        <f>B36/C36</f>
        <v>1.6877821902823491E-2</v>
      </c>
    </row>
    <row r="37" spans="1:4">
      <c r="A37" s="15" t="s">
        <v>37</v>
      </c>
      <c r="B37" s="16">
        <f>B36/B34</f>
        <v>0.48201470816178449</v>
      </c>
      <c r="C37" s="16">
        <f>C36/C34</f>
        <v>0.42082741370425353</v>
      </c>
      <c r="D37" s="13"/>
    </row>
    <row r="38" spans="1:4">
      <c r="B38" s="14"/>
      <c r="C38" s="14"/>
      <c r="D38" s="13"/>
    </row>
    <row r="39" spans="1:4">
      <c r="A39" s="15" t="s">
        <v>38</v>
      </c>
      <c r="B39" s="9">
        <f>B5+B9+B10+B11+B13+B14+B15+B16+B4+B18+B19+B22+B28+B23+B24+B25+B20+B29+B30+B12</f>
        <v>3024364</v>
      </c>
      <c r="C39" s="9">
        <f>SUM(C4,C5,C9,C10,C11,C12,C13,C14,C15,C16,C18,C19,C20,C22,C23,C24,C25,C28,C29,C30)</f>
        <v>200160988</v>
      </c>
      <c r="D39" s="13">
        <f>B39/C39</f>
        <v>1.5109657632185549E-2</v>
      </c>
    </row>
    <row r="40" spans="1:4">
      <c r="A40" s="15" t="s">
        <v>37</v>
      </c>
      <c r="B40" s="16">
        <f>B39/B34</f>
        <v>0.3490547168594027</v>
      </c>
      <c r="C40" s="16">
        <f>C39/C34</f>
        <v>0.34040742131862112</v>
      </c>
      <c r="D40" s="13"/>
    </row>
    <row r="41" spans="1:4">
      <c r="A41" s="15"/>
      <c r="B41" s="14"/>
      <c r="C41" s="14"/>
      <c r="D41" s="13"/>
    </row>
    <row r="42" spans="1:4">
      <c r="A42" s="15" t="s">
        <v>39</v>
      </c>
      <c r="B42" s="9">
        <f>B2+B6+B7+B8+B21</f>
        <v>1600066</v>
      </c>
      <c r="C42" s="9">
        <f>C2+C6+C7+C8+C21</f>
        <v>149912356</v>
      </c>
      <c r="D42" s="13">
        <f t="shared" ref="D42:D54" si="2">B42/C42</f>
        <v>1.0673343029843385E-2</v>
      </c>
    </row>
    <row r="43" spans="1:4">
      <c r="A43" s="15" t="s">
        <v>37</v>
      </c>
      <c r="B43" s="17">
        <f>B42/B34</f>
        <v>0.18467042478562667</v>
      </c>
      <c r="C43" s="17">
        <f>C42/C34</f>
        <v>0.25495117225220287</v>
      </c>
      <c r="D43"/>
    </row>
    <row r="44" spans="1:4">
      <c r="A44" s="15"/>
      <c r="B44" s="14"/>
      <c r="C44" s="14"/>
    </row>
    <row r="45" spans="1:4">
      <c r="A45" s="15" t="s">
        <v>40</v>
      </c>
      <c r="B45" s="9">
        <f>B31</f>
        <v>2010000</v>
      </c>
      <c r="C45" s="9">
        <f>C31</f>
        <v>153779900</v>
      </c>
      <c r="D45" s="13">
        <f>D31</f>
        <v>1.3070628866321281E-2</v>
      </c>
    </row>
    <row r="46" spans="1:4">
      <c r="A46" s="15" t="s">
        <v>37</v>
      </c>
      <c r="B46" s="16">
        <f>B45/B34</f>
        <v>0.23198265185255459</v>
      </c>
      <c r="C46" s="16"/>
      <c r="D46"/>
    </row>
    <row r="47" spans="1:4">
      <c r="A47" s="15"/>
      <c r="B47" s="14"/>
      <c r="C47" s="14"/>
      <c r="D47"/>
    </row>
    <row r="48" spans="1:4">
      <c r="A48" s="15" t="s">
        <v>41</v>
      </c>
      <c r="B48" s="9">
        <f>B3+B17+B27</f>
        <v>1281966</v>
      </c>
      <c r="C48" s="9">
        <f>C3+C17+C27</f>
        <v>97868020</v>
      </c>
      <c r="D48" s="13">
        <f>B48/C48</f>
        <v>1.3098926493046451E-2</v>
      </c>
    </row>
    <row r="49" spans="1:4">
      <c r="A49" s="15" t="s">
        <v>37</v>
      </c>
      <c r="B49" s="16">
        <f>B48/B34</f>
        <v>0.1479571503805035</v>
      </c>
      <c r="C49" s="16">
        <f>C48/C34</f>
        <v>0.16644102654888593</v>
      </c>
      <c r="D49" s="13"/>
    </row>
    <row r="50" spans="1:4">
      <c r="A50" s="15"/>
      <c r="B50" s="14"/>
      <c r="C50" s="14"/>
      <c r="D50" s="13"/>
    </row>
    <row r="51" spans="1:4">
      <c r="A51" s="15" t="s">
        <v>42</v>
      </c>
      <c r="B51" s="9">
        <f>B26</f>
        <v>924499</v>
      </c>
      <c r="C51" s="9">
        <f>C26</f>
        <v>14259810</v>
      </c>
      <c r="D51" s="13">
        <f>B51/C51</f>
        <v>6.483249075548693E-2</v>
      </c>
    </row>
    <row r="52" spans="1:4">
      <c r="A52" s="15" t="s">
        <v>37</v>
      </c>
      <c r="B52" s="16">
        <f>B51/B34</f>
        <v>0.10670036301245515</v>
      </c>
      <c r="C52" s="16">
        <f>C51/C34</f>
        <v>2.4251204988024373E-2</v>
      </c>
      <c r="D52" s="13"/>
    </row>
    <row r="53" spans="1:4">
      <c r="D53" s="13"/>
    </row>
    <row r="54" spans="1:4">
      <c r="A54" s="4" t="s">
        <v>45</v>
      </c>
      <c r="B54" s="23">
        <f>B2+B3+B6+B7+B17+B21+B26+B27+B31</f>
        <v>5266531</v>
      </c>
      <c r="C54" s="23">
        <f>C2+C3+C6+C7+C17+C21+C26+C27+C31</f>
        <v>395850516</v>
      </c>
      <c r="D54" s="13">
        <f t="shared" si="2"/>
        <v>1.3304342894932592E-2</v>
      </c>
    </row>
  </sheetData>
  <autoFilter ref="C1:F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Federgon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Josefsson, Pia</dc:creator>
  <cp:lastModifiedBy>almpjn</cp:lastModifiedBy>
  <dcterms:created xsi:type="dcterms:W3CDTF">2010-11-09T15:37:34Z</dcterms:created>
  <dcterms:modified xsi:type="dcterms:W3CDTF">2010-12-06T08:12:05Z</dcterms:modified>
</cp:coreProperties>
</file>